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400" windowHeight="8895" tabRatio="920" activeTab="0"/>
  </bookViews>
  <sheets>
    <sheet name="Calcul Handicap" sheetId="1" r:id="rId1"/>
  </sheets>
  <definedNames>
    <definedName name="_xlnm.Print_Titles" localSheetId="0">'Calcul Handicap'!$1:$8</definedName>
    <definedName name="_xlnm.Print_Area" localSheetId="0">'Calcul Handicap'!$A$2:$AP$24</definedName>
  </definedNames>
  <calcPr fullCalcOnLoad="1"/>
</workbook>
</file>

<file path=xl/sharedStrings.xml><?xml version="1.0" encoding="utf-8"?>
<sst xmlns="http://schemas.openxmlformats.org/spreadsheetml/2006/main" count="35" uniqueCount="15">
  <si>
    <t>Nouv. Hcp</t>
  </si>
  <si>
    <t>LIRE</t>
  </si>
  <si>
    <t>REZE</t>
  </si>
  <si>
    <t>CHOL</t>
  </si>
  <si>
    <t>MESL</t>
  </si>
  <si>
    <t>QUEL</t>
  </si>
  <si>
    <t>COMB</t>
  </si>
  <si>
    <t>NANT</t>
  </si>
  <si>
    <t>ROUG</t>
  </si>
  <si>
    <t>COUE</t>
  </si>
  <si>
    <t>STPH</t>
  </si>
  <si>
    <t>Hcp actuel</t>
  </si>
  <si>
    <t>Score</t>
  </si>
  <si>
    <t>PARCOURS PAR :</t>
  </si>
  <si>
    <t xml:space="preserve">                   CALCUL HANDICAP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</si>
</sst>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Vrai&quot;;&quot;Vrai&quot;;&quot;Faux&quot;"/>
    <numFmt numFmtId="178" formatCode="&quot;Actif&quot;;&quot;Actif&quot;;&quot;Inactif&quot;"/>
    <numFmt numFmtId="179" formatCode="mmm\-yyyy"/>
    <numFmt numFmtId="180" formatCode="0.00;[Red]0.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Times New Roman"/>
      <family val="1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center" wrapText="1"/>
    </xf>
    <xf numFmtId="0" fontId="3" fillId="35" borderId="11" xfId="0" applyFont="1" applyFill="1" applyBorder="1" applyAlignment="1" applyProtection="1">
      <alignment horizontal="center" vertical="center"/>
      <protection/>
    </xf>
    <xf numFmtId="172" fontId="6" fillId="36" borderId="14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10" fillId="36" borderId="13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Border="1" applyAlignment="1" applyProtection="1">
      <alignment horizontal="center" vertical="center"/>
      <protection/>
    </xf>
    <xf numFmtId="0" fontId="10" fillId="34" borderId="15" xfId="0" applyFont="1" applyFill="1" applyBorder="1" applyAlignment="1">
      <alignment horizontal="center" wrapText="1"/>
    </xf>
    <xf numFmtId="172" fontId="6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left" wrapText="1"/>
    </xf>
    <xf numFmtId="0" fontId="10" fillId="36" borderId="0" xfId="0" applyFont="1" applyFill="1" applyBorder="1" applyAlignment="1">
      <alignment horizontal="left" wrapText="1"/>
    </xf>
    <xf numFmtId="0" fontId="10" fillId="36" borderId="0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10" fillId="34" borderId="17" xfId="0" applyFont="1" applyFill="1" applyBorder="1" applyAlignment="1">
      <alignment horizontal="center" wrapText="1"/>
    </xf>
    <xf numFmtId="0" fontId="10" fillId="36" borderId="17" xfId="0" applyFont="1" applyFill="1" applyBorder="1" applyAlignment="1">
      <alignment horizont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34" borderId="18" xfId="0" applyFont="1" applyFill="1" applyBorder="1" applyAlignment="1">
      <alignment horizontal="center" wrapText="1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7" borderId="0" xfId="0" applyFont="1" applyFill="1" applyBorder="1" applyAlignment="1" applyProtection="1">
      <alignment horizontal="center" vertical="center"/>
      <protection locked="0"/>
    </xf>
    <xf numFmtId="172" fontId="12" fillId="38" borderId="14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13" fillId="39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36" borderId="26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0" fontId="50" fillId="36" borderId="28" xfId="0" applyFont="1" applyFill="1" applyBorder="1" applyAlignment="1" applyProtection="1">
      <alignment horizontal="center" vertical="center"/>
      <protection/>
    </xf>
    <xf numFmtId="0" fontId="50" fillId="36" borderId="29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50" fillId="36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38" borderId="20" xfId="0" applyFont="1" applyFill="1" applyBorder="1" applyAlignment="1" applyProtection="1">
      <alignment horizontal="center" vertical="center" wrapText="1"/>
      <protection/>
    </xf>
    <xf numFmtId="0" fontId="4" fillId="38" borderId="14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39" borderId="22" xfId="0" applyFont="1" applyFill="1" applyBorder="1" applyAlignment="1" applyProtection="1">
      <alignment horizontal="center" vertical="center"/>
      <protection/>
    </xf>
    <xf numFmtId="0" fontId="4" fillId="39" borderId="3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5</xdr:row>
      <xdr:rowOff>161925</xdr:rowOff>
    </xdr:from>
    <xdr:to>
      <xdr:col>5</xdr:col>
      <xdr:colOff>57150</xdr:colOff>
      <xdr:row>12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114425" y="1314450"/>
          <a:ext cx="24955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Entrez le Par du parcours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Entrez votre Hcp actuel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Entrez votre Score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puis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[Entrée]</a:t>
          </a:r>
        </a:p>
      </xdr:txBody>
    </xdr:sp>
    <xdr:clientData/>
  </xdr:twoCellAnchor>
  <xdr:twoCellAnchor>
    <xdr:from>
      <xdr:col>4</xdr:col>
      <xdr:colOff>190500</xdr:colOff>
      <xdr:row>6</xdr:row>
      <xdr:rowOff>38100</xdr:rowOff>
    </xdr:from>
    <xdr:to>
      <xdr:col>4</xdr:col>
      <xdr:colOff>438150</xdr:colOff>
      <xdr:row>7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267075" y="1362075"/>
          <a:ext cx="247650" cy="247650"/>
        </a:xfrm>
        <a:prstGeom prst="rect">
          <a:avLst/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85725</xdr:rowOff>
    </xdr:from>
    <xdr:to>
      <xdr:col>4</xdr:col>
      <xdr:colOff>438150</xdr:colOff>
      <xdr:row>11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257550" y="2238375"/>
          <a:ext cx="257175" cy="247650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304800</xdr:rowOff>
    </xdr:from>
    <xdr:to>
      <xdr:col>4</xdr:col>
      <xdr:colOff>438150</xdr:colOff>
      <xdr:row>9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3267075" y="1790700"/>
          <a:ext cx="247650" cy="247650"/>
        </a:xfrm>
        <a:prstGeom prst="rect">
          <a:avLst/>
        </a:prstGeom>
        <a:solidFill>
          <a:srgbClr val="92D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AQ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00390625" style="2" customWidth="1"/>
    <col min="2" max="2" width="13.57421875" style="2" customWidth="1"/>
    <col min="3" max="3" width="13.8515625" style="2" customWidth="1"/>
    <col min="4" max="4" width="12.7109375" style="2" customWidth="1"/>
    <col min="5" max="6" width="7.140625" style="2" customWidth="1"/>
    <col min="7" max="8" width="15.7109375" style="2" customWidth="1"/>
    <col min="9" max="18" width="6.28125" style="2" hidden="1" customWidth="1"/>
    <col min="19" max="19" width="6.28125" style="2" customWidth="1"/>
    <col min="20" max="20" width="6.421875" style="2" customWidth="1"/>
    <col min="21" max="21" width="8.140625" style="2" hidden="1" customWidth="1"/>
    <col min="22" max="22" width="9.00390625" style="2" hidden="1" customWidth="1"/>
    <col min="23" max="40" width="6.28125" style="2" hidden="1" customWidth="1"/>
    <col min="41" max="41" width="6.28125" style="2" customWidth="1"/>
    <col min="42" max="42" width="15.7109375" style="2" customWidth="1"/>
    <col min="43" max="16384" width="11.421875" style="2" customWidth="1"/>
  </cols>
  <sheetData>
    <row r="2" spans="1:4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8.75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</row>
    <row r="4" spans="1:42" ht="15" customHeight="1">
      <c r="A4" s="3"/>
      <c r="B4" s="3"/>
      <c r="C4" s="3"/>
      <c r="D4" s="3"/>
      <c r="E4" s="3"/>
      <c r="F4" s="3"/>
      <c r="G4" s="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6"/>
      <c r="AP4" s="1"/>
    </row>
    <row r="5" spans="1:42" ht="30" customHeight="1">
      <c r="A5" s="7"/>
      <c r="B5" s="7"/>
      <c r="C5" s="7"/>
      <c r="D5" s="7"/>
      <c r="E5" s="69"/>
      <c r="F5" s="69"/>
      <c r="G5" s="6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7" t="s">
        <v>13</v>
      </c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35">
        <v>70</v>
      </c>
    </row>
    <row r="6" spans="1:4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2.75">
      <c r="A7" s="65"/>
      <c r="B7" s="68"/>
      <c r="C7" s="68"/>
      <c r="D7" s="68"/>
      <c r="E7" s="68"/>
      <c r="F7" s="58"/>
      <c r="G7" s="70" t="s">
        <v>11</v>
      </c>
      <c r="H7" s="39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3"/>
      <c r="AP7" s="63" t="s">
        <v>0</v>
      </c>
    </row>
    <row r="8" spans="1:42" ht="27" customHeight="1">
      <c r="A8" s="66"/>
      <c r="B8" s="68"/>
      <c r="C8" s="68"/>
      <c r="D8" s="68"/>
      <c r="E8" s="68"/>
      <c r="F8" s="59"/>
      <c r="G8" s="71"/>
      <c r="H8" s="34" t="s">
        <v>12</v>
      </c>
      <c r="I8" s="8" t="s">
        <v>4</v>
      </c>
      <c r="J8" s="8" t="s">
        <v>5</v>
      </c>
      <c r="K8" s="8" t="s">
        <v>6</v>
      </c>
      <c r="L8" s="8" t="s">
        <v>1</v>
      </c>
      <c r="M8" s="8" t="s">
        <v>7</v>
      </c>
      <c r="N8" s="8" t="s">
        <v>8</v>
      </c>
      <c r="O8" s="8" t="s">
        <v>2</v>
      </c>
      <c r="P8" s="8" t="s">
        <v>3</v>
      </c>
      <c r="Q8" s="8" t="s">
        <v>9</v>
      </c>
      <c r="R8" s="8" t="s">
        <v>10</v>
      </c>
      <c r="S8" s="44"/>
      <c r="T8" s="45"/>
      <c r="U8" s="46" t="s">
        <v>4</v>
      </c>
      <c r="V8" s="46" t="s">
        <v>4</v>
      </c>
      <c r="W8" s="46" t="s">
        <v>5</v>
      </c>
      <c r="X8" s="46" t="s">
        <v>5</v>
      </c>
      <c r="Y8" s="46" t="s">
        <v>6</v>
      </c>
      <c r="Z8" s="46" t="s">
        <v>6</v>
      </c>
      <c r="AA8" s="46" t="s">
        <v>1</v>
      </c>
      <c r="AB8" s="46" t="s">
        <v>1</v>
      </c>
      <c r="AC8" s="46" t="s">
        <v>7</v>
      </c>
      <c r="AD8" s="46" t="s">
        <v>7</v>
      </c>
      <c r="AE8" s="46" t="s">
        <v>8</v>
      </c>
      <c r="AF8" s="46" t="s">
        <v>8</v>
      </c>
      <c r="AG8" s="46" t="s">
        <v>2</v>
      </c>
      <c r="AH8" s="46" t="s">
        <v>2</v>
      </c>
      <c r="AI8" s="46" t="s">
        <v>3</v>
      </c>
      <c r="AJ8" s="46" t="s">
        <v>3</v>
      </c>
      <c r="AK8" s="46" t="s">
        <v>9</v>
      </c>
      <c r="AL8" s="46" t="s">
        <v>9</v>
      </c>
      <c r="AM8" s="46" t="s">
        <v>10</v>
      </c>
      <c r="AN8" s="46" t="s">
        <v>10</v>
      </c>
      <c r="AO8" s="47"/>
      <c r="AP8" s="64"/>
    </row>
    <row r="9" spans="1:42" ht="12.75" customHeight="1">
      <c r="A9" s="60"/>
      <c r="B9" s="23"/>
      <c r="C9" s="23"/>
      <c r="D9" s="23"/>
      <c r="E9" s="17"/>
      <c r="F9" s="27"/>
      <c r="G9" s="20"/>
      <c r="H9" s="5"/>
      <c r="I9" s="9">
        <f>IF(OR(ISBLANK(E9),ISBLANK(H9)),"",IF(E9=$I$8,H9,""))</f>
      </c>
      <c r="J9" s="9">
        <f>IF(OR(ISBLANK(E9),ISBLANK(H9)),"",IF(E9=$J$8,H9,""))</f>
      </c>
      <c r="K9" s="9">
        <f>IF(OR(ISBLANK(E9),ISBLANK(H9)),"",IF(E9=$K$8,H9,""))</f>
      </c>
      <c r="L9" s="9">
        <f>IF(OR(ISBLANK(E9),ISBLANK(H9)),"",IF(E9=$L$8,H9,""))</f>
      </c>
      <c r="M9" s="9">
        <f>IF(OR(ISBLANK(E9),ISBLANK(H9)),"",IF(E9=$M$8,H9,""))</f>
      </c>
      <c r="N9" s="9">
        <f>IF(OR(ISBLANK(E9),ISBLANK(H9)),"",IF(E9=$N$8,H9,""))</f>
      </c>
      <c r="O9" s="9">
        <f>IF(OR(ISBLANK(E9),ISBLANK(H9)),"",IF(E9=$O$8,H9,""))</f>
      </c>
      <c r="P9" s="9">
        <f>IF(OR(ISBLANK(E9),ISBLANK(H9)),"",IF(E9=$P$8,H9,""))</f>
      </c>
      <c r="Q9" s="9">
        <f>IF(OR(ISBLANK(E9),ISBLANK(H9)),"",IF(E9=$Q$8,H9,""))</f>
      </c>
      <c r="R9" s="9">
        <f>IF(OR(ISBLANK(E9),ISBLANK(H9)),"",IF(E9=$R$8,H9,""))</f>
      </c>
      <c r="S9" s="48">
        <f>IF(OR(ISBLANK(H9),H9="AB"),"",RANK(H9,$H$9:$H$24,1))</f>
      </c>
      <c r="T9" s="32">
        <f>IF(OR(ISBLANK(H9),ISBLANK(G9),H9="AB"),"",H9-G9)</f>
      </c>
      <c r="U9" s="31">
        <f>IF(I9="","",IF(COUNTIF($I$9:$I$24,"&gt;1")&lt;3,"",IF(I9&lt;SMALL($I$9:$I$24,3),"",T9)))</f>
      </c>
      <c r="V9" s="31">
        <f>IF(I9="","",IF(COUNTIF($I$9:$I$24,"&gt;1")&lt;&gt;2,"",IF(I9&lt;SMALL($I$9:$I$24,2),"",T9)))</f>
      </c>
      <c r="W9" s="31">
        <f>IF(J9="","",IF(COUNTIF($J$9:$J$24,"&gt;1")&lt;3,"",IF(J9&lt;SMALL($J$9:$J$24,3),"",T9)))</f>
      </c>
      <c r="X9" s="31">
        <f>IF(J9="","",IF(COUNTIF($J$9:$J$24,"&gt;1")&lt;&gt;2,"",IF(J9&lt;SMALL($J$9:$J$24,2),"",T9)))</f>
      </c>
      <c r="Y9" s="31">
        <f>IF(K9="","",IF(COUNTIF($K$9:$K$24,"&gt;1")&lt;3,"",IF(K9&lt;SMALL($K$9:$K$24,3),"",T9)))</f>
      </c>
      <c r="Z9" s="31">
        <f>IF(K9="","",IF(COUNTIF($K$9:$K$24,"&gt;1")&lt;&gt;2,"",IF(K9&lt;SMALL($K$9:$K$24,2),"",T9)))</f>
      </c>
      <c r="AA9" s="31">
        <f>IF(L9="","",IF(COUNTIF($L$9:$L$24,"&gt;1")&lt;3,"",IF(L9&lt;SMALL($L$9:$L$24,3),"",T9)))</f>
      </c>
      <c r="AB9" s="31">
        <f>IF(L9="","",IF(COUNTIF($L$9:$L$24,"&gt;1")&lt;&gt;2,"",IF(L9&lt;SMALL($L$9:$L$24,2),"",T9)))</f>
      </c>
      <c r="AC9" s="31">
        <f>IF(M9="","",IF(COUNTIF($M$9:$M$24,"&gt;1")&lt;3,"",IF(M9&lt;SMALL($M$9:$M$24,3),"",T9)))</f>
      </c>
      <c r="AD9" s="31">
        <f>IF(M9="","",IF(COUNTIF($M$9:$M$24,"&gt;1")&lt;&gt;2,"",IF(M9&lt;SMALL($M$9:$M$24,2),"",T9)))</f>
      </c>
      <c r="AE9" s="31">
        <f>IF(N9="","",IF(COUNTIF($N$9:$N$24,"&gt;1")&lt;3,"",IF(N9&lt;SMALL($N$9:$N$24,3),"",T9)))</f>
      </c>
      <c r="AF9" s="31">
        <f>IF(N9="","",IF(COUNTIF($N$9:$N$24,"&gt;1")&lt;&gt;2,"",IF(N9&lt;SMALL($N$9:$N$24,2),"",T9)))</f>
      </c>
      <c r="AG9" s="31">
        <f>IF(O9="","",IF(COUNTIF($O$9:$O$24,"&gt;1")&lt;3,"",IF(O9&lt;SMALL($O$9:$O$24,3),"",T9)))</f>
      </c>
      <c r="AH9" s="31">
        <f>IF(O9="","",IF(COUNTIF($O$9:$O$24,"&gt;1")&lt;&gt;2,"",IF(O9&lt;SMALL($O$9:$O$24,2),"",T9)))</f>
      </c>
      <c r="AI9" s="31">
        <f>IF(P9="","",IF(COUNTIF($P$9:$P$24,"&gt;1")&lt;3,"",IF(P9&lt;SMALL($P$9:$P$24,3),"",T9)))</f>
      </c>
      <c r="AJ9" s="31">
        <f>IF(P9="","",IF(COUNTIF($P$9:$P$24,"&gt;1")&lt;&gt;2,"",IF(P9&lt;SMALL($P$9:$P$24,2),"",T9)))</f>
      </c>
      <c r="AK9" s="31">
        <f>IF(Q9="","",IF(COUNTIF($Q$9:$Q$24,"&gt;1")&lt;3,"",IF(Q9&lt;SMALL($Q$9:$Q$24,3),"",T9)))</f>
      </c>
      <c r="AL9" s="31">
        <f>IF(Q9="","",IF(COUNTIF($Q$9:$Q$24,"&gt;1")&lt;&gt;2,"",IF(Q9&lt;SMALL($Q$9:$Q$24,2),"",T9)))</f>
      </c>
      <c r="AM9" s="31">
        <f>IF(R9="","",IF(COUNTIF($R$9:$R$24,"&gt;1")&lt;3,"",IF(R9&lt;SMALL($R$9:$R$24,3),"",T9)))</f>
      </c>
      <c r="AN9" s="31">
        <f>IF(R9="","",IF(COUNTIF($R$9:$R$24,"&gt;1")&lt;&gt;2,"",IF(R9&lt;SMALL($R$9:$R$24,2),"",T9)))</f>
      </c>
      <c r="AO9" s="49">
        <f>IF(OR(ISBLANK(T9),T9=""),"",RANK(T9,$T$9:$T$24,1))</f>
      </c>
      <c r="AP9" s="21">
        <f>IF(H9="AB",IF(G9+3.6&gt;=36,36,G9+3.6),IF(OR(ISBLANK(G9),ISBLANK(H9),ISBLANK($AP$5)),"",IF(AND(G9&gt;=18,$AP$5-H9+G9&gt;0),G9-($AP$5-H9+G9)*0.4,IF(AND(G9&lt;18,$AP$5-H9+G9&gt;0),G9-($AP$5-H9+G9)*0.2,IF($AP$5-H9+G9&lt;0,IF(G9-($AP$5-H9+G9)*0.1&gt;36,36,G9-($AP$5-H9+G9)*0.1),IF($AP$5-H9+G9=0,G9))))))</f>
      </c>
    </row>
    <row r="10" spans="1:42" ht="12.75" customHeight="1">
      <c r="A10" s="60"/>
      <c r="B10" s="23"/>
      <c r="C10" s="23"/>
      <c r="D10" s="23"/>
      <c r="E10" s="17"/>
      <c r="F10" s="27"/>
      <c r="G10" s="11"/>
      <c r="H10" s="5"/>
      <c r="I10" s="9">
        <f>IF(OR(ISBLANK(E10),ISBLANK(H10)),"",IF(E10=$I$8,H10,""))</f>
      </c>
      <c r="J10" s="9">
        <f>IF(OR(ISBLANK(E10),ISBLANK(H10)),"",IF(E10=$J$8,H10,""))</f>
      </c>
      <c r="K10" s="9">
        <f>IF(OR(ISBLANK(E10),ISBLANK(H10)),"",IF(E10=$K$8,H10,""))</f>
      </c>
      <c r="L10" s="9">
        <f>IF(OR(ISBLANK(E10),ISBLANK(H10)),"",IF(E10=$L$8,H10,""))</f>
      </c>
      <c r="M10" s="9">
        <f>IF(OR(ISBLANK(E10),ISBLANK(H10)),"",IF(E10=$M$8,H10,""))</f>
      </c>
      <c r="N10" s="9">
        <f>IF(OR(ISBLANK(E10),ISBLANK(H10)),"",IF(E10=$N$8,H10,""))</f>
      </c>
      <c r="O10" s="9">
        <f>IF(OR(ISBLANK(E10),ISBLANK(H10)),"",IF(E10=$O$8,H10,""))</f>
      </c>
      <c r="P10" s="9">
        <f>IF(OR(ISBLANK(E10),ISBLANK(H10)),"",IF(E10=$P$8,H10,""))</f>
      </c>
      <c r="Q10" s="9">
        <f>IF(OR(ISBLANK(E10),ISBLANK(H10)),"",IF(E10=$Q$8,H10,""))</f>
      </c>
      <c r="R10" s="9">
        <f>IF(OR(ISBLANK(E10),ISBLANK(H10)),"",IF(E10=$R$8,H10,""))</f>
      </c>
      <c r="S10" s="48">
        <f>IF(OR(ISBLANK(H10),H10="AB"),"",RANK(H10,$H$9:$H$24,1))</f>
      </c>
      <c r="T10" s="32">
        <f>IF(OR(ISBLANK(H10),ISBLANK(G10),H10="AB"),"",H10-G10)</f>
      </c>
      <c r="U10" s="31">
        <f>IF(I10="","",IF(COUNTIF($I$9:$I$24,"&gt;1")&lt;3,"",IF(I10&lt;SMALL($I$9:$I$24,3),"",T10)))</f>
      </c>
      <c r="V10" s="31">
        <f>IF(I10="","",IF(COUNTIF($I$9:$I$24,"&gt;1")&lt;&gt;2,"",IF(I10&lt;SMALL($I$9:$I$24,2),"",T10)))</f>
      </c>
      <c r="W10" s="31">
        <f>IF(J10="","",IF(COUNTIF($J$9:$J$24,"&gt;1")&lt;3,"",IF(J10&lt;SMALL($J$9:$J$24,3),"",T10)))</f>
      </c>
      <c r="X10" s="31">
        <f>IF(J10="","",IF(COUNTIF($J$9:$J$24,"&gt;1")&lt;&gt;2,"",IF(J10&lt;SMALL($J$9:$J$24,2),"",T10)))</f>
      </c>
      <c r="Y10" s="31">
        <f>IF(K10="","",IF(COUNTIF($K$9:$K$24,"&gt;1")&lt;3,"",IF(K10&lt;SMALL($K$9:$K$24,3),"",T10)))</f>
      </c>
      <c r="Z10" s="31">
        <f>IF(K10="","",IF(COUNTIF($K$9:$K$24,"&gt;1")&lt;&gt;2,"",IF(K10&lt;SMALL($K$9:$K$24,2),"",T10)))</f>
      </c>
      <c r="AA10" s="31">
        <f>IF(L10="","",IF(COUNTIF($L$9:$L$24,"&gt;1")&lt;3,"",IF(L10&lt;SMALL($L$9:$L$24,3),"",T10)))</f>
      </c>
      <c r="AB10" s="31">
        <f>IF(L10="","",IF(COUNTIF($L$9:$L$24,"&gt;1")&lt;&gt;2,"",IF(L10&lt;SMALL($L$9:$L$24,2),"",T10)))</f>
      </c>
      <c r="AC10" s="31">
        <f>IF(M10="","",IF(COUNTIF($M$9:$M$24,"&gt;1")&lt;3,"",IF(M10&lt;SMALL($M$9:$M$24,3),"",T10)))</f>
      </c>
      <c r="AD10" s="31">
        <f>IF(M10="","",IF(COUNTIF($M$9:$M$24,"&gt;1")&lt;&gt;2,"",IF(M10&lt;SMALL($M$9:$M$24,2),"",T10)))</f>
      </c>
      <c r="AE10" s="31">
        <f>IF(N10="","",IF(COUNTIF($N$9:$N$24,"&gt;1")&lt;3,"",IF(N10&lt;SMALL($N$9:$N$24,3),"",T10)))</f>
      </c>
      <c r="AF10" s="31">
        <f>IF(N10="","",IF(COUNTIF($N$9:$N$24,"&gt;1")&lt;&gt;2,"",IF(N10&lt;SMALL($N$9:$N$24,2),"",T10)))</f>
      </c>
      <c r="AG10" s="31">
        <f>IF(O10="","",IF(COUNTIF($O$9:$O$24,"&gt;1")&lt;3,"",IF(O10&lt;SMALL($O$9:$O$24,3),"",T10)))</f>
      </c>
      <c r="AH10" s="31">
        <f>IF(O10="","",IF(COUNTIF($O$9:$O$24,"&gt;1")&lt;&gt;2,"",IF(O10&lt;SMALL($O$9:$O$24,2),"",T10)))</f>
      </c>
      <c r="AI10" s="31">
        <f>IF(P10="","",IF(COUNTIF($P$9:$P$24,"&gt;1")&lt;3,"",IF(P10&lt;SMALL($P$9:$P$24,3),"",T10)))</f>
      </c>
      <c r="AJ10" s="31">
        <f>IF(P10="","",IF(COUNTIF($P$9:$P$24,"&gt;1")&lt;&gt;2,"",IF(P10&lt;SMALL($P$9:$P$24,2),"",T10)))</f>
      </c>
      <c r="AK10" s="31">
        <f>IF(Q10="","",IF(COUNTIF($Q$9:$Q$24,"&gt;1")&lt;3,"",IF(Q10&lt;SMALL($Q$9:$Q$24,3),"",T10)))</f>
      </c>
      <c r="AL10" s="31">
        <f>IF(Q10="","",IF(COUNTIF($Q$9:$Q$24,"&gt;1")&lt;&gt;2,"",IF(Q10&lt;SMALL($Q$9:$Q$24,2),"",T10)))</f>
      </c>
      <c r="AM10" s="31">
        <f>IF(R10="","",IF(COUNTIF($R$9:$R$24,"&gt;1")&lt;3,"",IF(R10&lt;SMALL($R$9:$R$24,3),"",T10)))</f>
      </c>
      <c r="AN10" s="31">
        <f>IF(R10="","",IF(COUNTIF($R$9:$R$24,"&gt;1")&lt;&gt;2,"",IF(R10&lt;SMALL($R$9:$R$24,2),"",T10)))</f>
      </c>
      <c r="AO10" s="49">
        <f>IF(OR(ISBLANK(T10),T10=""),"",RANK(T10,$T$9:$T$24,1))</f>
      </c>
      <c r="AP10" s="21">
        <f>IF(H10="AB",IF(G10+3.6&gt;=36,36,G10+3.6),IF(OR(ISBLANK(G10),ISBLANK(H10),ISBLANK($AP$5)),"",IF(AND(G10&gt;=18,$AP$5-H10+G10&gt;0),G10-($AP$5-H10+G10)*0.4,IF(AND(G10&lt;18,$AP$5-H10+G10&gt;0),G10-($AP$5-H10+G10)*0.2,IF($AP$5-H10+G10&lt;0,IF(G10-($AP$5-H10+G10)*0.1&gt;36,36,G10-($AP$5-H10+G10)*0.1),IF($AP$5-H10+G10=0,G10))))))</f>
      </c>
    </row>
    <row r="11" spans="1:42" ht="12.75">
      <c r="A11" s="61"/>
      <c r="B11" s="24"/>
      <c r="C11" s="24"/>
      <c r="D11" s="24"/>
      <c r="E11" s="25"/>
      <c r="F11" s="28"/>
      <c r="G11" s="16"/>
      <c r="H11" s="15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50"/>
      <c r="T11" s="51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3"/>
      <c r="AP11" s="13"/>
    </row>
    <row r="12" spans="1:42" ht="30" customHeight="1">
      <c r="A12" s="61"/>
      <c r="B12" s="24"/>
      <c r="C12" s="24"/>
      <c r="D12" s="24"/>
      <c r="E12" s="25"/>
      <c r="F12" s="28"/>
      <c r="G12" s="38">
        <v>10.9</v>
      </c>
      <c r="H12" s="37">
        <v>80</v>
      </c>
      <c r="I12" s="12">
        <f>IF(OR(ISBLANK(E12),ISBLANK(H12)),"",IF(E12=$I$8,H12,""))</f>
      </c>
      <c r="J12" s="12">
        <f>IF(OR(ISBLANK(E12),ISBLANK(H12)),"",IF(E12=$J$8,H12,""))</f>
      </c>
      <c r="K12" s="12">
        <f>IF(OR(ISBLANK(E12),ISBLANK(H12)),"",IF(E12=$K$8,H12,""))</f>
      </c>
      <c r="L12" s="12">
        <f>IF(OR(ISBLANK(E12),ISBLANK(H12)),"",IF(E12=$L$8,H12,""))</f>
      </c>
      <c r="M12" s="12">
        <f>IF(OR(ISBLANK(E12),ISBLANK(H12)),"",IF(E12=$M$8,H12,""))</f>
      </c>
      <c r="N12" s="12">
        <f>IF(OR(ISBLANK(E12),ISBLANK(H12)),"",IF(E12=$N$8,H12,""))</f>
      </c>
      <c r="O12" s="12">
        <f>IF(OR(ISBLANK(E12),ISBLANK(H12)),"",IF(E12=$O$8,H12,""))</f>
      </c>
      <c r="P12" s="12">
        <f>IF(OR(ISBLANK(E12),ISBLANK(H12)),"",IF(E12=$P$8,H12,""))</f>
      </c>
      <c r="Q12" s="12">
        <f>IF(OR(ISBLANK(E12),ISBLANK(H12)),"",IF(E12=$Q$8,H12,""))</f>
      </c>
      <c r="R12" s="12">
        <f>IF(OR(ISBLANK(E12),ISBLANK(H12)),"",IF(E12=$R$8,H12,""))</f>
      </c>
      <c r="S12" s="54">
        <f>IF(OR(ISBLANK(H12),H12="AB"),"",RANK(H12,$H$9:$H$24,1))</f>
        <v>1</v>
      </c>
      <c r="T12" s="55">
        <f>IF(OR(ISBLANK(H12),ISBLANK(G12),H12="AB"),"",H12-G12)</f>
        <v>69.1</v>
      </c>
      <c r="U12" s="56">
        <f>IF(I12="","",IF(COUNTIF($I$9:$I$24,"&gt;1")&lt;3,"",IF(I12&lt;SMALL($I$9:$I$24,3),"",T12)))</f>
      </c>
      <c r="V12" s="56">
        <f>IF(I12="","",IF(COUNTIF($I$9:$I$24,"&gt;1")&lt;&gt;2,"",IF(I12&lt;SMALL($I$9:$I$24,2),"",T12)))</f>
      </c>
      <c r="W12" s="56">
        <f>IF(J12="","",IF(COUNTIF($J$9:$J$24,"&gt;1")&lt;3,"",IF(J12&lt;SMALL($J$9:$J$24,3),"",T12)))</f>
      </c>
      <c r="X12" s="56">
        <f>IF(J12="","",IF(COUNTIF($J$9:$J$24,"&gt;1")&lt;&gt;2,"",IF(J12&lt;SMALL($J$9:$J$24,2),"",T12)))</f>
      </c>
      <c r="Y12" s="56">
        <f>IF(K12="","",IF(COUNTIF($K$9:$K$24,"&gt;1")&lt;3,"",IF(K12&lt;SMALL($K$9:$K$24,3),"",T12)))</f>
      </c>
      <c r="Z12" s="56">
        <f>IF(K12="","",IF(COUNTIF($K$9:$K$24,"&gt;1")&lt;&gt;2,"",IF(K12&lt;SMALL($K$9:$K$24,2),"",T12)))</f>
      </c>
      <c r="AA12" s="56">
        <f>IF(L12="","",IF(COUNTIF($L$9:$L$24,"&gt;1")&lt;3,"",IF(L12&lt;SMALL($L$9:$L$24,3),"",T12)))</f>
      </c>
      <c r="AB12" s="56">
        <f>IF(L12="","",IF(COUNTIF($L$9:$L$24,"&gt;1")&lt;&gt;2,"",IF(L12&lt;SMALL($L$9:$L$24,2),"",T12)))</f>
      </c>
      <c r="AC12" s="56">
        <f>IF(M12="","",IF(COUNTIF($M$9:$M$24,"&gt;1")&lt;3,"",IF(M12&lt;SMALL($M$9:$M$24,3),"",T12)))</f>
      </c>
      <c r="AD12" s="56">
        <f>IF(M12="","",IF(COUNTIF($M$9:$M$24,"&gt;1")&lt;&gt;2,"",IF(M12&lt;SMALL($M$9:$M$24,2),"",T12)))</f>
      </c>
      <c r="AE12" s="56">
        <f>IF(N12="","",IF(COUNTIF($N$9:$N$24,"&gt;1")&lt;3,"",IF(N12&lt;SMALL($N$9:$N$24,3),"",T12)))</f>
      </c>
      <c r="AF12" s="56">
        <f>IF(N12="","",IF(COUNTIF($N$9:$N$24,"&gt;1")&lt;&gt;2,"",IF(N12&lt;SMALL($N$9:$N$24,2),"",T12)))</f>
      </c>
      <c r="AG12" s="56">
        <f>IF(O12="","",IF(COUNTIF($O$9:$O$24,"&gt;1")&lt;3,"",IF(O12&lt;SMALL($O$9:$O$24,3),"",T12)))</f>
      </c>
      <c r="AH12" s="56">
        <f>IF(O12="","",IF(COUNTIF($O$9:$O$24,"&gt;1")&lt;&gt;2,"",IF(O12&lt;SMALL($O$9:$O$24,2),"",T12)))</f>
      </c>
      <c r="AI12" s="56">
        <f>IF(P12="","",IF(COUNTIF($P$9:$P$24,"&gt;1")&lt;3,"",IF(P12&lt;SMALL($P$9:$P$24,3),"",T12)))</f>
      </c>
      <c r="AJ12" s="56">
        <f>IF(P12="","",IF(COUNTIF($P$9:$P$24,"&gt;1")&lt;&gt;2,"",IF(P12&lt;SMALL($P$9:$P$24,2),"",T12)))</f>
      </c>
      <c r="AK12" s="56">
        <f>IF(Q12="","",IF(COUNTIF($Q$9:$Q$24,"&gt;1")&lt;3,"",IF(Q12&lt;SMALL($Q$9:$Q$24,3),"",T12)))</f>
      </c>
      <c r="AL12" s="56">
        <f>IF(Q12="","",IF(COUNTIF($Q$9:$Q$24,"&gt;1")&lt;&gt;2,"",IF(Q12&lt;SMALL($Q$9:$Q$24,2),"",T12)))</f>
      </c>
      <c r="AM12" s="56">
        <f>IF(R12="","",IF(COUNTIF($R$9:$R$24,"&gt;1")&lt;3,"",IF(R12&lt;SMALL($R$9:$R$24,3),"",T12)))</f>
      </c>
      <c r="AN12" s="56">
        <f>IF(R12="","",IF(COUNTIF($R$9:$R$24,"&gt;1")&lt;&gt;2,"",IF(R12&lt;SMALL($R$9:$R$24,2),"",T12)))</f>
      </c>
      <c r="AO12" s="57">
        <f>IF(OR(ISBLANK(T12),T12=""),"",RANK(T12,$T$9:$T$24,1))</f>
        <v>1</v>
      </c>
      <c r="AP12" s="36">
        <f>IF(H12="AB",IF(G12+3.6&gt;=36,36,G12+3.6),IF(OR(ISBLANK(G12),ISBLANK(H12),ISBLANK($AP$5)),"",IF(AND(G12&gt;=18,$AP$5-H12+G12&gt;0),G12-($AP$5-H12+G12)*0.4,IF(AND(G12&lt;18,$AP$5-H12+G12&gt;0),G12-($AP$5-H12+G12)*0.2,IF($AP$5-H12+G12&lt;0,IF(G12-($AP$5-H12+G12)*0.1&gt;36,36,G12-($AP$5-H12+G12)*0.1),IF($AP$5-H12+G12=0,G12))))))</f>
        <v>10.72</v>
      </c>
    </row>
    <row r="13" spans="1:42" ht="12.75">
      <c r="A13" s="60"/>
      <c r="B13" s="23"/>
      <c r="C13" s="23"/>
      <c r="D13" s="23"/>
      <c r="E13" s="17"/>
      <c r="F13" s="17"/>
      <c r="G13" s="33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0"/>
      <c r="T13" s="1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10"/>
      <c r="AP13" s="18"/>
    </row>
    <row r="14" spans="1:42" ht="12.75">
      <c r="A14" s="60"/>
      <c r="B14" s="23"/>
      <c r="C14" s="23"/>
      <c r="D14" s="23"/>
      <c r="E14" s="17"/>
      <c r="F14" s="17"/>
      <c r="G14" s="17"/>
      <c r="H14" s="2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2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2"/>
      <c r="AP14" s="19"/>
    </row>
    <row r="15" spans="1:42" ht="12.75">
      <c r="A15" s="60"/>
      <c r="B15" s="23"/>
      <c r="C15" s="23"/>
      <c r="D15" s="23"/>
      <c r="E15" s="17"/>
      <c r="F15" s="17"/>
      <c r="G15" s="17"/>
      <c r="H15" s="2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2"/>
      <c r="AP15" s="19"/>
    </row>
    <row r="16" spans="1:43" ht="12.75">
      <c r="A16" s="60"/>
      <c r="B16" s="23"/>
      <c r="C16" s="23"/>
      <c r="D16" s="23"/>
      <c r="E16" s="17"/>
      <c r="F16" s="17"/>
      <c r="G16" s="17"/>
      <c r="H16" s="2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32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/>
      <c r="AP16" s="19"/>
      <c r="AQ16" s="17"/>
    </row>
    <row r="17" spans="1:42" ht="12.75">
      <c r="A17" s="60"/>
      <c r="B17" s="23"/>
      <c r="C17" s="23"/>
      <c r="D17" s="23"/>
      <c r="E17" s="17"/>
      <c r="F17" s="17"/>
      <c r="G17" s="17"/>
      <c r="H17" s="22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2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2"/>
      <c r="AP17" s="19"/>
    </row>
    <row r="18" spans="1:42" ht="12.75">
      <c r="A18" s="60"/>
      <c r="B18" s="23"/>
      <c r="C18" s="23"/>
      <c r="D18" s="23"/>
      <c r="E18" s="17"/>
      <c r="F18" s="17"/>
      <c r="G18" s="17"/>
      <c r="H18" s="22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2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  <c r="AP18" s="19"/>
    </row>
    <row r="19" spans="1:42" ht="12.75">
      <c r="A19" s="60"/>
      <c r="B19" s="23"/>
      <c r="C19" s="23"/>
      <c r="D19" s="23"/>
      <c r="E19" s="17"/>
      <c r="F19" s="17"/>
      <c r="G19" s="17"/>
      <c r="H19" s="22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32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2"/>
      <c r="AP19" s="19"/>
    </row>
    <row r="20" spans="1:42" ht="12.75">
      <c r="A20" s="60"/>
      <c r="B20" s="23"/>
      <c r="C20" s="23"/>
      <c r="D20" s="23"/>
      <c r="E20" s="17"/>
      <c r="F20" s="17"/>
      <c r="G20" s="17"/>
      <c r="H20" s="2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32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2"/>
      <c r="AP20" s="19"/>
    </row>
    <row r="21" spans="1:42" ht="12.75">
      <c r="A21" s="60"/>
      <c r="B21" s="23"/>
      <c r="C21" s="23"/>
      <c r="D21" s="26"/>
      <c r="E21" s="17"/>
      <c r="F21" s="17"/>
      <c r="G21" s="17"/>
      <c r="H21" s="2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2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2"/>
      <c r="AP21" s="19"/>
    </row>
    <row r="22" spans="1:42" ht="12.75">
      <c r="A22" s="60"/>
      <c r="B22" s="23"/>
      <c r="C22" s="23"/>
      <c r="D22" s="26"/>
      <c r="E22" s="17"/>
      <c r="F22" s="17"/>
      <c r="G22" s="17"/>
      <c r="H22" s="2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32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2"/>
      <c r="AP22" s="19"/>
    </row>
    <row r="23" spans="1:42" ht="12.75">
      <c r="A23" s="22"/>
      <c r="B23" s="22"/>
      <c r="C23" s="22"/>
      <c r="D23" s="22"/>
      <c r="E23" s="17"/>
      <c r="F23" s="17"/>
      <c r="G23" s="17"/>
      <c r="H23" s="22"/>
      <c r="I23" s="31">
        <f>IF(OR(ISBLANK(E23),ISBLANK(H23)),"",IF(E23=$I$8,H23,""))</f>
      </c>
      <c r="J23" s="31">
        <f>IF(OR(ISBLANK(E23),ISBLANK(H23)),"",IF(E23=$J$8,H23,""))</f>
      </c>
      <c r="K23" s="31">
        <f>IF(OR(ISBLANK(E23),ISBLANK(H23)),"",IF(E23=$K$8,H23,""))</f>
      </c>
      <c r="L23" s="31">
        <f>IF(OR(ISBLANK(E23),ISBLANK(H23)),"",IF(E23=$L$8,H23,""))</f>
      </c>
      <c r="M23" s="31">
        <f>IF(OR(ISBLANK(E23),ISBLANK(H23)),"",IF(E23=$M$8,H23,""))</f>
      </c>
      <c r="N23" s="31">
        <f>IF(OR(ISBLANK(E23),ISBLANK(H23)),"",IF(E23=$N$8,H23,""))</f>
      </c>
      <c r="O23" s="31">
        <f>IF(OR(ISBLANK(E23),ISBLANK(H23)),"",IF(E23=$O$8,H23,""))</f>
      </c>
      <c r="P23" s="31">
        <f>IF(OR(ISBLANK(E23),ISBLANK(H23)),"",IF(E23=$P$8,H23,""))</f>
      </c>
      <c r="Q23" s="31">
        <f>IF(OR(ISBLANK(E23),ISBLANK(H23)),"",IF(E23=$Q$8,H23,""))</f>
      </c>
      <c r="R23" s="31">
        <f>IF(OR(ISBLANK(E23),ISBLANK(H23)),"",IF(E23=$R$8,H23,""))</f>
      </c>
      <c r="S23" s="32">
        <f>IF(OR(ISBLANK(H23),H23="AB"),"",RANK(H23,$H$9:$H$24,1))</f>
      </c>
      <c r="T23" s="32">
        <f>IF(OR(ISBLANK(H23),ISBLANK(G23),H23="AB"),"",H23-G23)</f>
      </c>
      <c r="U23" s="31">
        <f>IF(I23="","",IF(COUNTIF($I$9:$I$24,"&gt;1")&lt;3,"",IF(I23&lt;SMALL($I$9:$I$24,3),"",T23)))</f>
      </c>
      <c r="V23" s="31">
        <f>IF(I23="","",IF(COUNTIF($I$9:$I$24,"&gt;1")&lt;&gt;2,"",IF(I23&lt;SMALL($I$9:$I$24,2),"",T23)))</f>
      </c>
      <c r="W23" s="31">
        <f>IF(J23="","",IF(COUNTIF($J$9:$J$24,"&gt;1")&lt;3,"",IF(J23&lt;SMALL($J$9:$J$24,3),"",T23)))</f>
      </c>
      <c r="X23" s="31">
        <f>IF(J23="","",IF(COUNTIF($J$9:$J$24,"&gt;1")&lt;&gt;2,"",IF(J23&lt;SMALL($J$9:$J$24,2),"",T23)))</f>
      </c>
      <c r="Y23" s="31">
        <f>IF(K23="","",IF(COUNTIF($K$9:$K$24,"&gt;1")&lt;3,"",IF(K23&lt;SMALL($K$9:$K$24,3),"",T23)))</f>
      </c>
      <c r="Z23" s="31">
        <f>IF(K23="","",IF(COUNTIF($K$9:$K$24,"&gt;1")&lt;&gt;2,"",IF(K23&lt;SMALL($K$9:$K$24,2),"",T23)))</f>
      </c>
      <c r="AA23" s="31">
        <f>IF(L23="","",IF(COUNTIF($L$9:$L$24,"&gt;1")&lt;3,"",IF(L23&lt;SMALL($L$9:$L$24,3),"",T23)))</f>
      </c>
      <c r="AB23" s="31">
        <f>IF(L23="","",IF(COUNTIF($L$9:$L$24,"&gt;1")&lt;&gt;2,"",IF(L23&lt;SMALL($L$9:$L$24,2),"",T23)))</f>
      </c>
      <c r="AC23" s="31">
        <f>IF(M23="","",IF(COUNTIF($M$9:$M$24,"&gt;1")&lt;3,"",IF(M23&lt;SMALL($M$9:$M$24,3),"",T23)))</f>
      </c>
      <c r="AD23" s="31">
        <f>IF(M23="","",IF(COUNTIF($M$9:$M$24,"&gt;1")&lt;&gt;2,"",IF(M23&lt;SMALL($M$9:$M$24,2),"",T23)))</f>
      </c>
      <c r="AE23" s="31">
        <f>IF(N23="","",IF(COUNTIF($N$9:$N$24,"&gt;1")&lt;3,"",IF(N23&lt;SMALL($N$9:$N$24,3),"",T23)))</f>
      </c>
      <c r="AF23" s="31">
        <f>IF(N23="","",IF(COUNTIF($N$9:$N$24,"&gt;1")&lt;&gt;2,"",IF(N23&lt;SMALL($N$9:$N$24,2),"",T23)))</f>
      </c>
      <c r="AG23" s="31">
        <f>IF(O23="","",IF(COUNTIF($O$9:$O$24,"&gt;1")&lt;3,"",IF(O23&lt;SMALL($O$9:$O$24,3),"",T23)))</f>
      </c>
      <c r="AH23" s="31">
        <f>IF(O23="","",IF(COUNTIF($O$9:$O$24,"&gt;1")&lt;&gt;2,"",IF(O23&lt;SMALL($O$9:$O$24,2),"",T23)))</f>
      </c>
      <c r="AI23" s="31">
        <f>IF(P23="","",IF(COUNTIF($P$9:$P$24,"&gt;1")&lt;3,"",IF(P23&lt;SMALL($P$9:$P$24,3),"",T23)))</f>
      </c>
      <c r="AJ23" s="31">
        <f>IF(P23="","",IF(COUNTIF($P$9:$P$24,"&gt;1")&lt;&gt;2,"",IF(P23&lt;SMALL($P$9:$P$24,2),"",T23)))</f>
      </c>
      <c r="AK23" s="31">
        <f>IF(Q23="","",IF(COUNTIF($Q$9:$Q$24,"&gt;1")&lt;3,"",IF(Q23&lt;SMALL($Q$9:$Q$24,3),"",T23)))</f>
      </c>
      <c r="AL23" s="31">
        <f>IF(Q23="","",IF(COUNTIF($Q$9:$Q$24,"&gt;1")&lt;&gt;2,"",IF(Q23&lt;SMALL($Q$9:$Q$24,2),"",T23)))</f>
      </c>
      <c r="AM23" s="31">
        <f>IF(R23="","",IF(COUNTIF($R$9:$R$24,"&gt;1")&lt;3,"",IF(R23&lt;SMALL($R$9:$R$24,3),"",T23)))</f>
      </c>
      <c r="AN23" s="31">
        <f>IF(R23="","",IF(COUNTIF($R$9:$R$24,"&gt;1")&lt;&gt;2,"",IF(R23&lt;SMALL($R$9:$R$24,2),"",T23)))</f>
      </c>
      <c r="AO23" s="32">
        <f>IF(OR(ISBLANK(T23),T23=""),"",RANK(T23,$T$9:$T$24,1))</f>
      </c>
      <c r="AP23" s="19">
        <f>IF(H23="AB",IF(G23+3.6&gt;=36,36,G23+3.6),IF(OR(ISBLANK(G23),ISBLANK(H23),ISBLANK($AP$5)),"",IF(AND(G23&gt;=18,$AP$5-H23+G23&gt;0),G23-($AP$5-H23+G23)*0.4,IF(AND(G23&lt;18,$AP$5-H23+G23&gt;0),G23-($AP$5-H23+G23)*0.2,IF($AP$5-H23+G23&lt;0,IF(G23-($AP$5-H23+G23)*0.1&gt;36,36,G23-($AP$5-H23+G23)*0.1),IF($AP$5-H23+G23=0,G23))))))</f>
      </c>
    </row>
    <row r="24" spans="1:42" ht="12.75">
      <c r="A24" s="22"/>
      <c r="B24" s="22"/>
      <c r="C24" s="22"/>
      <c r="D24" s="22"/>
      <c r="E24" s="17"/>
      <c r="F24" s="17"/>
      <c r="G24" s="17"/>
      <c r="H24" s="22"/>
      <c r="I24" s="31">
        <f>IF(OR(ISBLANK(E24),ISBLANK(H24)),"",IF(E24=$I$8,H24,""))</f>
      </c>
      <c r="J24" s="31">
        <f>IF(OR(ISBLANK(E24),ISBLANK(H24)),"",IF(E24=$J$8,H24,""))</f>
      </c>
      <c r="K24" s="31">
        <f>IF(OR(ISBLANK(E24),ISBLANK(H24)),"",IF(E24=$K$8,H24,""))</f>
      </c>
      <c r="L24" s="31">
        <f>IF(OR(ISBLANK(E24),ISBLANK(H24)),"",IF(E24=$L$8,H24,""))</f>
      </c>
      <c r="M24" s="31">
        <f>IF(OR(ISBLANK(E24),ISBLANK(H24)),"",IF(E24=$M$8,H24,""))</f>
      </c>
      <c r="N24" s="31">
        <f>IF(OR(ISBLANK(E24),ISBLANK(H24)),"",IF(E24=$N$8,H24,""))</f>
      </c>
      <c r="O24" s="31">
        <f>IF(OR(ISBLANK(E24),ISBLANK(H24)),"",IF(E24=$O$8,H24,""))</f>
      </c>
      <c r="P24" s="31">
        <f>IF(OR(ISBLANK(E24),ISBLANK(H24)),"",IF(E24=$P$8,H24,""))</f>
      </c>
      <c r="Q24" s="31">
        <f>IF(OR(ISBLANK(E24),ISBLANK(H24)),"",IF(E24=$Q$8,H24,""))</f>
      </c>
      <c r="R24" s="31">
        <f>IF(OR(ISBLANK(E24),ISBLANK(H24)),"",IF(E24=$R$8,H24,""))</f>
      </c>
      <c r="S24" s="32">
        <f>IF(OR(ISBLANK(H24),H24="AB"),"",RANK(H24,$H$9:$H$24,1))</f>
      </c>
      <c r="T24" s="32">
        <f>IF(OR(ISBLANK(H24),ISBLANK(G24),H24="AB"),"",H24-G24)</f>
      </c>
      <c r="U24" s="31">
        <f>IF(I24="","",IF(COUNTIF($I$9:$I$24,"&gt;1")&lt;3,"",IF(I24&lt;SMALL($I$9:$I$24,3),"",T24)))</f>
      </c>
      <c r="V24" s="31">
        <f>IF(I24="","",IF(COUNTIF($I$9:$I$24,"&gt;1")&lt;&gt;2,"",IF(I24&lt;SMALL($I$9:$I$24,2),"",T24)))</f>
      </c>
      <c r="W24" s="31">
        <f>IF(J24="","",IF(COUNTIF($J$9:$J$24,"&gt;1")&lt;3,"",IF(J24&lt;SMALL($J$9:$J$24,3),"",T24)))</f>
      </c>
      <c r="X24" s="31">
        <f>IF(J24="","",IF(COUNTIF($J$9:$J$24,"&gt;1")&lt;&gt;2,"",IF(J24&lt;SMALL($J$9:$J$24,2),"",T24)))</f>
      </c>
      <c r="Y24" s="31">
        <f>IF(K24="","",IF(COUNTIF($K$9:$K$24,"&gt;1")&lt;3,"",IF(K24&lt;SMALL($K$9:$K$24,3),"",T24)))</f>
      </c>
      <c r="Z24" s="31">
        <f>IF(K24="","",IF(COUNTIF($K$9:$K$24,"&gt;1")&lt;&gt;2,"",IF(K24&lt;SMALL($K$9:$K$24,2),"",T24)))</f>
      </c>
      <c r="AA24" s="31">
        <f>IF(L24="","",IF(COUNTIF($L$9:$L$24,"&gt;1")&lt;3,"",IF(L24&lt;SMALL($L$9:$L$24,3),"",T24)))</f>
      </c>
      <c r="AB24" s="31">
        <f>IF(L24="","",IF(COUNTIF($L$9:$L$24,"&gt;1")&lt;&gt;2,"",IF(L24&lt;SMALL($L$9:$L$24,2),"",T24)))</f>
      </c>
      <c r="AC24" s="31">
        <f>IF(M24="","",IF(COUNTIF($M$9:$M$24,"&gt;1")&lt;3,"",IF(M24&lt;SMALL($M$9:$M$24,3),"",T24)))</f>
      </c>
      <c r="AD24" s="31">
        <f>IF(M24="","",IF(COUNTIF($M$9:$M$24,"&gt;1")&lt;&gt;2,"",IF(M24&lt;SMALL($M$9:$M$24,2),"",T24)))</f>
      </c>
      <c r="AE24" s="31">
        <f>IF(N24="","",IF(COUNTIF($N$9:$N$24,"&gt;1")&lt;3,"",IF(N24&lt;SMALL($N$9:$N$24,3),"",T24)))</f>
      </c>
      <c r="AF24" s="31">
        <f>IF(N24="","",IF(COUNTIF($N$9:$N$24,"&gt;1")&lt;&gt;2,"",IF(N24&lt;SMALL($N$9:$N$24,2),"",T24)))</f>
      </c>
      <c r="AG24" s="31">
        <f>IF(O24="","",IF(COUNTIF($O$9:$O$24,"&gt;1")&lt;3,"",IF(O24&lt;SMALL($O$9:$O$24,3),"",T24)))</f>
      </c>
      <c r="AH24" s="31">
        <f>IF(O24="","",IF(COUNTIF($O$9:$O$24,"&gt;1")&lt;&gt;2,"",IF(O24&lt;SMALL($O$9:$O$24,2),"",T24)))</f>
      </c>
      <c r="AI24" s="31">
        <f>IF(P24="","",IF(COUNTIF($P$9:$P$24,"&gt;1")&lt;3,"",IF(P24&lt;SMALL($P$9:$P$24,3),"",T24)))</f>
      </c>
      <c r="AJ24" s="31">
        <f>IF(P24="","",IF(COUNTIF($P$9:$P$24,"&gt;1")&lt;&gt;2,"",IF(P24&lt;SMALL($P$9:$P$24,2),"",T24)))</f>
      </c>
      <c r="AK24" s="31">
        <f>IF(Q24="","",IF(COUNTIF($Q$9:$Q$24,"&gt;1")&lt;3,"",IF(Q24&lt;SMALL($Q$9:$Q$24,3),"",T24)))</f>
      </c>
      <c r="AL24" s="31">
        <f>IF(Q24="","",IF(COUNTIF($Q$9:$Q$24,"&gt;1")&lt;&gt;2,"",IF(Q24&lt;SMALL($Q$9:$Q$24,2),"",T24)))</f>
      </c>
      <c r="AM24" s="31">
        <f>IF(R24="","",IF(COUNTIF($R$9:$R$24,"&gt;1")&lt;3,"",IF(R24&lt;SMALL($R$9:$R$24,3),"",T24)))</f>
      </c>
      <c r="AN24" s="31">
        <f>IF(R24="","",IF(COUNTIF($R$9:$R$24,"&gt;1")&lt;&gt;2,"",IF(R24&lt;SMALL($R$9:$R$24,2),"",T24)))</f>
      </c>
      <c r="AO24" s="32">
        <f>IF(OR(ISBLANK(T24),T24=""),"",RANK(T24,$T$9:$T$24,1))</f>
      </c>
      <c r="AP24" s="19">
        <f>IF(H24="AB",IF(G24+3.6&gt;=36,36,G24+3.6),IF(OR(ISBLANK(G24),ISBLANK(H24),ISBLANK($AP$5)),"",IF(AND(G24&gt;=18,$AP$5-H24+G24&gt;0),G24-($AP$5-H24+G24)*0.4,IF(AND(G24&lt;18,$AP$5-H24+G24&gt;0),G24-($AP$5-H24+G24)*0.2,IF($AP$5-H24+G24&lt;0,IF(G24-($AP$5-H24+G24)*0.1&gt;36,36,G24-($AP$5-H24+G24)*0.1),IF($AP$5-H24+G24=0,G24))))))</f>
      </c>
    </row>
    <row r="25" ht="12.75">
      <c r="AP25" s="2">
        <f>IF(OR(ISBLANK(G25),ISBLANK(H25),ISBLANK($AP$5)),"",IF(AND(G25&gt;=18,$AP$5-H25+G25&gt;0),G25-($AP$5-H25+G25)*0.4,IF(AND(G25&lt;18,$AP$5-H25+G25&gt;0),G25-($AP$5-H25+G25)*0.2,IF($AP$5-H25+G25&lt;0,IF(G25-($AP$5-H25+G25)*0.1&gt;36,36,G25-($AP$5-H25+G25)*0.1),IF($AP$5-H25+G25=0,G25)))))</f>
      </c>
    </row>
    <row r="26" ht="12.75">
      <c r="AP26" s="2">
        <f>IF(OR(ISBLANK(G26),ISBLANK(H26),ISBLANK($AP$5)),"",IF(AND(G26&gt;=18,$AP$5-H26+G26&gt;0),G26-($AP$5-H26+G26)*0.4,IF(AND(G26&lt;18,$AP$5-H26+G26&gt;0),G26-($AP$5-H26+G26)*0.2,IF($AP$5-H26+G26&lt;0,IF(G26-($AP$5-H26+G26)*0.1&gt;36,36,G26-($AP$5-H26+G26)*0.1),IF($AP$5-H26+G26=0,G26)))))</f>
      </c>
    </row>
    <row r="30" ht="13.5" customHeight="1"/>
    <row r="33" ht="13.5" customHeight="1"/>
    <row r="36" ht="12.75" customHeight="1"/>
  </sheetData>
  <sheetProtection pivotTables="0"/>
  <mergeCells count="18">
    <mergeCell ref="A3:AP3"/>
    <mergeCell ref="AP7:AP8"/>
    <mergeCell ref="A7:A8"/>
    <mergeCell ref="S5:AO5"/>
    <mergeCell ref="D7:D8"/>
    <mergeCell ref="E5:G5"/>
    <mergeCell ref="G7:G8"/>
    <mergeCell ref="E7:E8"/>
    <mergeCell ref="B7:B8"/>
    <mergeCell ref="C7:C8"/>
    <mergeCell ref="F7:F8"/>
    <mergeCell ref="A21:A22"/>
    <mergeCell ref="A9:A10"/>
    <mergeCell ref="A11:A12"/>
    <mergeCell ref="A13:A14"/>
    <mergeCell ref="A15:A16"/>
    <mergeCell ref="A17:A18"/>
    <mergeCell ref="A19:A20"/>
  </mergeCells>
  <printOptions horizontalCentered="1"/>
  <pageMargins left="0.25" right="0.24" top="0.11811023622047245" bottom="0.34" header="0.11811023622047245" footer="1.06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scm</dc:creator>
  <cp:keywords/>
  <dc:description/>
  <cp:lastModifiedBy>Hélène-Hervé</cp:lastModifiedBy>
  <cp:lastPrinted>2009-10-05T09:30:38Z</cp:lastPrinted>
  <dcterms:created xsi:type="dcterms:W3CDTF">2001-01-25T14:56:05Z</dcterms:created>
  <dcterms:modified xsi:type="dcterms:W3CDTF">2014-06-09T04:48:31Z</dcterms:modified>
  <cp:category/>
  <cp:version/>
  <cp:contentType/>
  <cp:contentStatus/>
</cp:coreProperties>
</file>